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" sheetId="1" state="visible" r:id="rId1"/>
  </sheets>
  <calcPr/>
</workbook>
</file>

<file path=xl/sharedStrings.xml><?xml version="1.0" encoding="utf-8"?>
<sst xmlns="http://schemas.openxmlformats.org/spreadsheetml/2006/main" count="32" uniqueCount="32">
  <si>
    <t xml:space="preserve"> Исполнение по муниципальным программам и непрограммным направлениям деятельности города Нефтеюганска за 1 квартал 2025 года.</t>
  </si>
  <si>
    <t xml:space="preserve">в рублях</t>
  </si>
  <si>
    <t xml:space="preserve">№ п/п</t>
  </si>
  <si>
    <t xml:space="preserve">Наименование </t>
  </si>
  <si>
    <t xml:space="preserve">Первоначальный план на 2025 год, руб.   (РД от 23.12.2024 № 700-VII)</t>
  </si>
  <si>
    <t xml:space="preserve">Уточненный план на 2025 год, руб. (РД от 24.02.2025 №717-VII) </t>
  </si>
  <si>
    <t xml:space="preserve">План 1 квартала  2025 года, руб.</t>
  </si>
  <si>
    <t xml:space="preserve"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</si>
  <si>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</si>
  <si>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</si>
  <si>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 xml:space="preserve">Отклонение от  плана 1 квартала, руб.                 (гр.4-гр.5) </t>
  </si>
  <si>
    <t xml:space="preserve">% исполнения к первоначальному плану (гр.5/гр.2)*100</t>
  </si>
  <si>
    <t xml:space="preserve">% исполнения к уточненному плану (гр.5/гр.3)*100</t>
  </si>
  <si>
    <t xml:space="preserve">% исполнения              к плану                       1 квартала                     (гр.5/гр.4)*100</t>
  </si>
  <si>
    <t xml:space="preserve">Муниципальная программа "Развитие образования в городе Нефтеюганске"</t>
  </si>
  <si>
    <t xml:space="preserve">Муниципальная программа "Доступная среда в городе Нефтеюганске"</t>
  </si>
  <si>
    <t xml:space="preserve">Муниципальная программа "Развитие культуры и туризма в городе Нефтеюганске"</t>
  </si>
  <si>
    <t xml:space="preserve">Муниципальная программа "Развитие физической культуры и спорта в городе Нефтеюганске"</t>
  </si>
  <si>
    <t xml:space="preserve">Муниципальная программа "Развитие жилищной сферы города Нефтеюганска"</t>
  </si>
  <si>
    <t xml:space="preserve">Муниципальная программа "Развитие жилищно-коммунального комплекса и повышение энергетической эффективности в городе Нефтеюганске"</t>
  </si>
  <si>
    <t xml:space="preserve"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</si>
  <si>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 xml:space="preserve">Муниципальная программа "Защита населения и территории от чрезвычайных ситуаций в городе Нефтеюганске"</t>
  </si>
  <si>
    <t xml:space="preserve">Муниципальная программа "Социально-экономическое развитие города Нефтеюганска"</t>
  </si>
  <si>
    <t xml:space="preserve">Муниципальная программа "Развитие транспортной системы в городе Нефтеюганске"</t>
  </si>
  <si>
    <t xml:space="preserve">Муниципальная программа "Управление муниципальными финансами города Нефтеюганска"</t>
  </si>
  <si>
    <t xml:space="preserve">Муниципальная программа "Развитие гражданского общества"</t>
  </si>
  <si>
    <t xml:space="preserve">Муниципальная программа "Управление муниципальным имуществом города Нефтеюганска"</t>
  </si>
  <si>
    <t xml:space="preserve">Муниципальная программа "Укрепление межнационального и межконфессионального согласия, профилактика экстремизма в городе Нефтеюганске"</t>
  </si>
  <si>
    <t xml:space="preserve">Муниципальная программа "Профилактика терроризма в городе Нефтеюганске"</t>
  </si>
  <si>
    <t xml:space="preserve">Итого по программам</t>
  </si>
  <si>
    <t xml:space="preserve">Непрограммные расходы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</si>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</sst>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(* #,##0.00_);_(* \-#,##0.00;_(* &quot;&quot;??_);_(@_)"/>
  </numFmts>
  <fonts count="10">
    <font>
      <sz val="11.000000"/>
      <color indexed="64"/>
      <name val="Calibri"/>
      <scheme val="minor"/>
    </font>
    <font>
      <sz val="10.000000"/>
      <name val="Arial"/>
    </font>
    <font>
      <sz val="10.000000"/>
      <name val="Arial Cyr"/>
    </font>
    <font>
      <b/>
      <sz val="10.000000"/>
      <color indexed="64"/>
      <name val="Arial"/>
    </font>
    <font>
      <b/>
      <sz val="12.000000"/>
      <name val="Times New Roman"/>
    </font>
    <font>
      <sz val="10.000000"/>
      <name val="Times New Roman"/>
    </font>
    <font>
      <sz val="10.000000"/>
      <color indexed="64"/>
      <name val="Times New Roman"/>
    </font>
    <font>
      <sz val="11.000000"/>
      <color indexed="64"/>
      <name val="Times New Roman"/>
    </font>
    <font>
      <b/>
      <sz val="10.000000"/>
      <name val="Times New Roman"/>
    </font>
    <font>
      <sz val="10.000000"/>
      <color indexed="64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0">
    <xf fontId="0" fillId="0" borderId="0" numFmtId="0" xfId="0"/>
    <xf fontId="0" fillId="0" borderId="0" numFmtId="0" xfId="0"/>
    <xf fontId="3" fillId="0" borderId="0" numFmtId="0" xfId="0" applyFont="1" applyAlignment="1">
      <alignment horizontal="center" vertical="center" wrapText="1"/>
    </xf>
    <xf fontId="4" fillId="0" borderId="0" numFmtId="0" xfId="1" applyFont="1" applyAlignment="1" applyProtection="1">
      <alignment horizontal="center" vertical="center" wrapText="1"/>
    </xf>
    <xf fontId="5" fillId="0" borderId="0" numFmtId="0" xfId="0" applyFont="1"/>
    <xf fontId="5" fillId="0" borderId="0" numFmtId="0" xfId="0" applyFont="1" applyAlignment="1">
      <alignment horizontal="right"/>
    </xf>
    <xf fontId="5" fillId="0" borderId="1" numFmtId="49" xfId="0" applyNumberFormat="1" applyFont="1" applyBorder="1" applyAlignment="1" applyProtection="1">
      <alignment horizontal="center" vertical="center" wrapText="1"/>
    </xf>
    <xf fontId="5" fillId="2" borderId="1" numFmtId="160" xfId="2" applyNumberFormat="1" applyFont="1" applyFill="1" applyBorder="1" applyAlignment="1">
      <alignment horizontal="center" vertical="center" wrapText="1"/>
    </xf>
    <xf fontId="5" fillId="0" borderId="1" numFmtId="160" xfId="2" applyNumberFormat="1" applyFont="1" applyBorder="1" applyAlignment="1">
      <alignment horizontal="center" vertical="center" wrapText="1"/>
    </xf>
    <xf fontId="0" fillId="0" borderId="1" numFmtId="0" xfId="0" applyBorder="1"/>
    <xf fontId="6" fillId="2" borderId="1" numFmtId="1" xfId="0" applyNumberFormat="1" applyFont="1" applyFill="1" applyBorder="1" applyAlignment="1">
      <alignment horizontal="center" vertical="center" wrapText="1"/>
    </xf>
    <xf fontId="5" fillId="2" borderId="1" numFmtId="1" xfId="2" applyNumberFormat="1" applyFont="1" applyFill="1" applyBorder="1" applyAlignment="1">
      <alignment horizontal="center" vertical="center" wrapText="1"/>
    </xf>
    <xf fontId="6" fillId="0" borderId="1" numFmtId="1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/>
    </xf>
    <xf fontId="6" fillId="0" borderId="1" numFmtId="0" xfId="0" applyFont="1" applyBorder="1" applyAlignment="1">
      <alignment vertical="center" wrapText="1"/>
    </xf>
    <xf fontId="5" fillId="0" borderId="1" numFmtId="4" xfId="0" applyNumberFormat="1" applyFont="1" applyBorder="1" applyAlignment="1" applyProtection="1">
      <alignment horizontal="right" vertical="center" wrapText="1"/>
    </xf>
    <xf fontId="8" fillId="0" borderId="1" numFmtId="4" xfId="0" applyNumberFormat="1" applyFont="1" applyBorder="1" applyAlignment="1" applyProtection="1">
      <alignment horizontal="left" vertical="center" wrapText="1"/>
    </xf>
    <xf fontId="8" fillId="0" borderId="1" numFmtId="4" xfId="0" applyNumberFormat="1" applyFont="1" applyBorder="1" applyAlignment="1" applyProtection="1">
      <alignment horizontal="right" vertical="center" wrapText="1"/>
    </xf>
    <xf fontId="9" fillId="0" borderId="0" numFmtId="0" xfId="0" applyFont="1"/>
    <xf fontId="0" fillId="0" borderId="0" numFmtId="4" xfId="0" applyNumberFormat="1"/>
  </cellXfs>
  <cellStyles count="3">
    <cellStyle name="Обычный" xfId="0" builtinId="0"/>
    <cellStyle name="Обычный_Tmp8" xfId="1"/>
    <cellStyle name="Обычный_расходы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2" activeCellId="0" sqref="B2:L2"/>
    </sheetView>
  </sheetViews>
  <sheetFormatPr defaultRowHeight="14.25"/>
  <cols>
    <col customWidth="1" min="1" max="1" width="4"/>
    <col customWidth="1" min="2" max="2" width="79.5703125"/>
    <col customWidth="1" min="3" max="3" width="16.7109375"/>
    <col customWidth="1" min="4" max="4" width="17.42578125"/>
    <col customWidth="1" min="5" max="5" width="14.85546875"/>
    <col customWidth="1" min="6" max="6" style="1" width="14.7109375"/>
    <col customWidth="1" min="7" max="7" width="16.7109375"/>
    <col customWidth="1" min="8" max="8" width="16.28515625"/>
    <col customWidth="1" min="9" max="9" width="14.140625"/>
    <col customWidth="1" min="10" max="10" width="14.7109375"/>
    <col customWidth="1" min="11" max="11" width="14.5703125"/>
    <col customWidth="1" min="12" max="12" width="14.28515625"/>
  </cols>
  <sheetData>
    <row r="1" ht="18" customHeight="1">
      <c r="B1" s="2"/>
      <c r="C1" s="2"/>
    </row>
    <row r="2" ht="18" customHeight="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ht="18" customHeight="1">
      <c r="B3" s="4"/>
      <c r="C3" s="4"/>
      <c r="D3" s="4"/>
      <c r="E3" s="4"/>
      <c r="F3" s="4"/>
      <c r="G3" s="4"/>
      <c r="H3" s="4"/>
      <c r="I3" s="4"/>
      <c r="J3" s="4"/>
      <c r="K3" s="4"/>
      <c r="L3" s="5" t="s">
        <v>1</v>
      </c>
    </row>
    <row r="4" ht="69" customHeight="1">
      <c r="A4" s="6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ht="15" customHeight="1">
      <c r="A5" s="9"/>
      <c r="B5" s="10">
        <v>1</v>
      </c>
      <c r="C5" s="11">
        <v>2</v>
      </c>
      <c r="D5" s="10">
        <v>3</v>
      </c>
      <c r="E5" s="11">
        <v>4</v>
      </c>
      <c r="F5" s="12">
        <v>5</v>
      </c>
      <c r="G5" s="11">
        <v>6</v>
      </c>
      <c r="H5" s="10">
        <v>7</v>
      </c>
      <c r="I5" s="11">
        <v>8</v>
      </c>
      <c r="J5" s="10">
        <v>9</v>
      </c>
      <c r="K5" s="11">
        <v>10</v>
      </c>
      <c r="L5" s="10">
        <v>11</v>
      </c>
    </row>
    <row r="6" s="1" customFormat="1">
      <c r="A6" s="13">
        <v>1</v>
      </c>
      <c r="B6" s="14" t="s">
        <v>14</v>
      </c>
      <c r="C6" s="15">
        <v>6584923385</v>
      </c>
      <c r="D6" s="15">
        <v>6800091971</v>
      </c>
      <c r="E6" s="15">
        <v>1301937431.8499999</v>
      </c>
      <c r="F6" s="15">
        <v>1115585584.8399999</v>
      </c>
      <c r="G6" s="15">
        <f t="shared" ref="G6:G10" si="0">C6-F6</f>
        <v>5469337800.1599998</v>
      </c>
      <c r="H6" s="15">
        <f t="shared" ref="H6:H10" si="1">D6-F6</f>
        <v>5684506386.1599998</v>
      </c>
      <c r="I6" s="15">
        <f t="shared" ref="I6:I10" si="2">E6-F6</f>
        <v>186351847.00999999</v>
      </c>
      <c r="J6" s="15">
        <f t="shared" ref="J6:J10" si="3">F6/C6*100</f>
        <v>16.941511990575727</v>
      </c>
      <c r="K6" s="15">
        <f t="shared" ref="K6:K10" si="4">F6/D6*100</f>
        <v>16.40544847919087</v>
      </c>
      <c r="L6" s="15">
        <f t="shared" ref="L6:L10" si="5">F6/E6*100</f>
        <v>85.686574296799989</v>
      </c>
    </row>
    <row r="7" s="1" customFormat="1">
      <c r="A7" s="13">
        <v>2</v>
      </c>
      <c r="B7" s="14" t="s">
        <v>15</v>
      </c>
      <c r="C7" s="15">
        <v>10305400</v>
      </c>
      <c r="D7" s="15">
        <v>17898559</v>
      </c>
      <c r="E7" s="15">
        <v>93680</v>
      </c>
      <c r="F7" s="15">
        <v>93679.199999999997</v>
      </c>
      <c r="G7" s="15">
        <f t="shared" si="0"/>
        <v>10211720.800000001</v>
      </c>
      <c r="H7" s="15">
        <f t="shared" si="1"/>
        <v>17804879.800000001</v>
      </c>
      <c r="I7" s="15">
        <f t="shared" si="2"/>
        <v>0.80000000000291038</v>
      </c>
      <c r="J7" s="15">
        <f t="shared" si="3"/>
        <v>0.9090302171676985</v>
      </c>
      <c r="K7" s="15">
        <f t="shared" si="4"/>
        <v>0.52338962035994074</v>
      </c>
      <c r="L7" s="15">
        <f t="shared" si="5"/>
        <v>99.999146029035018</v>
      </c>
    </row>
    <row r="8" s="1" customFormat="1">
      <c r="A8" s="13">
        <v>3</v>
      </c>
      <c r="B8" s="14" t="s">
        <v>16</v>
      </c>
      <c r="C8" s="15">
        <v>1096897120</v>
      </c>
      <c r="D8" s="15">
        <v>1128361114</v>
      </c>
      <c r="E8" s="15">
        <v>165657128.50999999</v>
      </c>
      <c r="F8" s="15">
        <v>156222777.99000001</v>
      </c>
      <c r="G8" s="15">
        <f t="shared" si="0"/>
        <v>940674342.00999999</v>
      </c>
      <c r="H8" s="15">
        <f t="shared" si="1"/>
        <v>972138336.00999999</v>
      </c>
      <c r="I8" s="15">
        <f t="shared" si="2"/>
        <v>9434350.5199999809</v>
      </c>
      <c r="J8" s="15">
        <f t="shared" si="3"/>
        <v>14.24224525176983</v>
      </c>
      <c r="K8" s="15">
        <f t="shared" si="4"/>
        <v>13.845104732136312</v>
      </c>
      <c r="L8" s="15">
        <f t="shared" si="5"/>
        <v>94.304893121800987</v>
      </c>
    </row>
    <row r="9" s="1" customFormat="1" ht="18.600000000000001" customHeight="1">
      <c r="A9" s="13">
        <v>4</v>
      </c>
      <c r="B9" s="14" t="s">
        <v>17</v>
      </c>
      <c r="C9" s="15">
        <v>2553623078</v>
      </c>
      <c r="D9" s="15">
        <v>2602735705</v>
      </c>
      <c r="E9" s="15">
        <v>214520102.5</v>
      </c>
      <c r="F9" s="15">
        <v>184618676.37</v>
      </c>
      <c r="G9" s="15">
        <f t="shared" si="0"/>
        <v>2369004401.6300001</v>
      </c>
      <c r="H9" s="15">
        <f t="shared" si="1"/>
        <v>2418117028.6300001</v>
      </c>
      <c r="I9" s="15">
        <f t="shared" si="2"/>
        <v>29901426.129999995</v>
      </c>
      <c r="J9" s="15">
        <f t="shared" si="3"/>
        <v>7.2296760614567095</v>
      </c>
      <c r="K9" s="15">
        <f t="shared" si="4"/>
        <v>7.0932548401029445</v>
      </c>
      <c r="L9" s="15">
        <f t="shared" si="5"/>
        <v>86.061247509426309</v>
      </c>
    </row>
    <row r="10" s="1" customFormat="1" ht="18.600000000000001" customHeight="1">
      <c r="A10" s="13">
        <v>5</v>
      </c>
      <c r="B10" s="14" t="s">
        <v>18</v>
      </c>
      <c r="C10" s="15">
        <v>640893988</v>
      </c>
      <c r="D10" s="15">
        <v>796182503</v>
      </c>
      <c r="E10" s="15">
        <v>92915655</v>
      </c>
      <c r="F10" s="15">
        <v>27026035.609999999</v>
      </c>
      <c r="G10" s="15">
        <f t="shared" si="0"/>
        <v>613867952.38999999</v>
      </c>
      <c r="H10" s="15">
        <f t="shared" si="1"/>
        <v>769156467.38999999</v>
      </c>
      <c r="I10" s="15">
        <f t="shared" si="2"/>
        <v>65889619.390000001</v>
      </c>
      <c r="J10" s="15">
        <f t="shared" si="3"/>
        <v>4.2169276223574119</v>
      </c>
      <c r="K10" s="15">
        <f t="shared" si="4"/>
        <v>3.3944523407844844</v>
      </c>
      <c r="L10" s="15">
        <f t="shared" si="5"/>
        <v>29.086633043699685</v>
      </c>
    </row>
    <row r="11" s="1" customFormat="1" ht="33" customHeight="1">
      <c r="A11" s="13">
        <v>6</v>
      </c>
      <c r="B11" s="14" t="s">
        <v>19</v>
      </c>
      <c r="C11" s="15">
        <v>1709083887</v>
      </c>
      <c r="D11" s="15">
        <v>2311884510.1100001</v>
      </c>
      <c r="E11" s="15">
        <v>301417132</v>
      </c>
      <c r="F11" s="15">
        <v>177829598.75999999</v>
      </c>
      <c r="G11" s="15">
        <f t="shared" ref="G11:G23" si="6">C11-F11</f>
        <v>1531254288.24</v>
      </c>
      <c r="H11" s="15">
        <f t="shared" ref="H11:H23" si="7">D11-F11</f>
        <v>2134054911.3500001</v>
      </c>
      <c r="I11" s="15">
        <f t="shared" ref="I11:I23" si="8">E11-F11</f>
        <v>123587533.24000001</v>
      </c>
      <c r="J11" s="15">
        <f t="shared" ref="J11:J23" si="9">F11/C11*100</f>
        <v>10.404966082276335</v>
      </c>
      <c r="K11" s="15">
        <f t="shared" ref="K11:K23" si="10">F11/D11*100</f>
        <v>7.6919758743285493</v>
      </c>
      <c r="L11" s="15">
        <f t="shared" ref="L11:L23" si="11">F11/E11*100</f>
        <v>58.997840494348544</v>
      </c>
    </row>
    <row r="12" s="1" customFormat="1" ht="36">
      <c r="A12" s="13">
        <v>7</v>
      </c>
      <c r="B12" s="14" t="s">
        <v>20</v>
      </c>
      <c r="C12" s="15">
        <v>3427700</v>
      </c>
      <c r="D12" s="15">
        <v>3427700</v>
      </c>
      <c r="E12" s="15">
        <v>539497</v>
      </c>
      <c r="F12" s="15">
        <v>519214.71999999997</v>
      </c>
      <c r="G12" s="15">
        <f t="shared" si="6"/>
        <v>2908485.2800000003</v>
      </c>
      <c r="H12" s="15">
        <f t="shared" si="7"/>
        <v>2908485.2800000003</v>
      </c>
      <c r="I12" s="15">
        <f t="shared" si="8"/>
        <v>20282.280000000028</v>
      </c>
      <c r="J12" s="15">
        <f t="shared" si="9"/>
        <v>15.147612684890744</v>
      </c>
      <c r="K12" s="15">
        <f t="shared" si="10"/>
        <v>15.147612684890744</v>
      </c>
      <c r="L12" s="15">
        <f t="shared" si="11"/>
        <v>96.240520336535695</v>
      </c>
    </row>
    <row r="13" s="1" customFormat="1" ht="17.25" customHeight="1">
      <c r="A13" s="13">
        <v>8</v>
      </c>
      <c r="B13" s="14" t="s">
        <v>21</v>
      </c>
      <c r="C13" s="15">
        <v>38783600</v>
      </c>
      <c r="D13" s="15">
        <v>48346505</v>
      </c>
      <c r="E13" s="15">
        <v>8587430</v>
      </c>
      <c r="F13" s="15">
        <v>7147635.0599999996</v>
      </c>
      <c r="G13" s="15">
        <f t="shared" si="6"/>
        <v>31635964.940000001</v>
      </c>
      <c r="H13" s="15">
        <f t="shared" si="7"/>
        <v>41198869.939999998</v>
      </c>
      <c r="I13" s="15">
        <f t="shared" si="8"/>
        <v>1439794.9400000004</v>
      </c>
      <c r="J13" s="15">
        <f t="shared" si="9"/>
        <v>18.429529646551636</v>
      </c>
      <c r="K13" s="15">
        <f t="shared" si="10"/>
        <v>14.784181524600381</v>
      </c>
      <c r="L13" s="15">
        <f t="shared" si="11"/>
        <v>83.233692268816156</v>
      </c>
    </row>
    <row r="14" s="1" customFormat="1" ht="17.449999999999999" customHeight="1">
      <c r="A14" s="13">
        <v>9</v>
      </c>
      <c r="B14" s="14" t="s">
        <v>22</v>
      </c>
      <c r="C14" s="15">
        <v>523915193</v>
      </c>
      <c r="D14" s="15">
        <v>530374012</v>
      </c>
      <c r="E14" s="15">
        <v>99106160</v>
      </c>
      <c r="F14" s="15">
        <v>86013607.120000005</v>
      </c>
      <c r="G14" s="15">
        <f t="shared" si="6"/>
        <v>437901585.88</v>
      </c>
      <c r="H14" s="15">
        <f t="shared" si="7"/>
        <v>444360404.88</v>
      </c>
      <c r="I14" s="15">
        <f t="shared" si="8"/>
        <v>13092552.879999995</v>
      </c>
      <c r="J14" s="15">
        <f t="shared" si="9"/>
        <v>16.417467611022307</v>
      </c>
      <c r="K14" s="15">
        <f t="shared" si="10"/>
        <v>16.217538034273069</v>
      </c>
      <c r="L14" s="15">
        <f t="shared" si="11"/>
        <v>86.789365181740479</v>
      </c>
    </row>
    <row r="15" s="1" customFormat="1">
      <c r="A15" s="13">
        <v>10</v>
      </c>
      <c r="B15" s="14" t="s">
        <v>23</v>
      </c>
      <c r="C15" s="15">
        <v>1082067905</v>
      </c>
      <c r="D15" s="15">
        <v>1237651566</v>
      </c>
      <c r="E15" s="15">
        <v>150543011</v>
      </c>
      <c r="F15" s="15">
        <v>150507953.19999999</v>
      </c>
      <c r="G15" s="15">
        <f t="shared" si="6"/>
        <v>931559951.79999995</v>
      </c>
      <c r="H15" s="15">
        <f t="shared" si="7"/>
        <v>1087143612.8</v>
      </c>
      <c r="I15" s="15">
        <f t="shared" si="8"/>
        <v>35057.800000011921</v>
      </c>
      <c r="J15" s="15">
        <f t="shared" si="9"/>
        <v>13.909289103256416</v>
      </c>
      <c r="K15" s="15">
        <f t="shared" si="10"/>
        <v>12.160769422886181</v>
      </c>
      <c r="L15" s="15">
        <f t="shared" si="11"/>
        <v>99.97671243602268</v>
      </c>
    </row>
    <row r="16" s="1" customFormat="1" ht="25.5">
      <c r="A16" s="13">
        <v>11</v>
      </c>
      <c r="B16" s="14" t="s">
        <v>24</v>
      </c>
      <c r="C16" s="15">
        <v>87592688</v>
      </c>
      <c r="D16" s="15">
        <v>87592688</v>
      </c>
      <c r="E16" s="15">
        <v>15707908</v>
      </c>
      <c r="F16" s="15">
        <v>14978900.07</v>
      </c>
      <c r="G16" s="15">
        <f t="shared" si="6"/>
        <v>72613787.930000007</v>
      </c>
      <c r="H16" s="15">
        <f t="shared" si="7"/>
        <v>72613787.930000007</v>
      </c>
      <c r="I16" s="15">
        <f t="shared" si="8"/>
        <v>729007.9299999997</v>
      </c>
      <c r="J16" s="15">
        <f t="shared" si="9"/>
        <v>17.100628388068191</v>
      </c>
      <c r="K16" s="15">
        <f t="shared" si="10"/>
        <v>17.100628388068191</v>
      </c>
      <c r="L16" s="15">
        <f t="shared" si="11"/>
        <v>95.35897504619966</v>
      </c>
    </row>
    <row r="17" s="1" customFormat="1">
      <c r="A17" s="13">
        <v>12</v>
      </c>
      <c r="B17" s="14" t="s">
        <v>25</v>
      </c>
      <c r="C17" s="15">
        <v>172825700</v>
      </c>
      <c r="D17" s="15">
        <v>173125700</v>
      </c>
      <c r="E17" s="15">
        <v>32061787</v>
      </c>
      <c r="F17" s="15">
        <v>24724758.960000001</v>
      </c>
      <c r="G17" s="15">
        <f t="shared" si="6"/>
        <v>148100941.03999999</v>
      </c>
      <c r="H17" s="15">
        <f t="shared" si="7"/>
        <v>148400941.03999999</v>
      </c>
      <c r="I17" s="15">
        <f t="shared" si="8"/>
        <v>7337028.0399999991</v>
      </c>
      <c r="J17" s="15">
        <f t="shared" si="9"/>
        <v>14.306181869941797</v>
      </c>
      <c r="K17" s="15">
        <f t="shared" si="10"/>
        <v>14.281391474518227</v>
      </c>
      <c r="L17" s="15">
        <f t="shared" si="11"/>
        <v>77.115972855786239</v>
      </c>
    </row>
    <row r="18" s="1" customFormat="1" ht="25.5">
      <c r="A18" s="13">
        <v>13</v>
      </c>
      <c r="B18" s="14" t="s">
        <v>26</v>
      </c>
      <c r="C18" s="15">
        <v>101240500</v>
      </c>
      <c r="D18" s="15">
        <v>103634022</v>
      </c>
      <c r="E18" s="15">
        <v>20384585.280000001</v>
      </c>
      <c r="F18" s="15">
        <v>19383082.73</v>
      </c>
      <c r="G18" s="15">
        <f t="shared" si="6"/>
        <v>81857417.269999996</v>
      </c>
      <c r="H18" s="15">
        <f t="shared" si="7"/>
        <v>84250939.269999996</v>
      </c>
      <c r="I18" s="15">
        <f t="shared" si="8"/>
        <v>1001502.5500000007</v>
      </c>
      <c r="J18" s="15">
        <f t="shared" si="9"/>
        <v>19.145581787920843</v>
      </c>
      <c r="K18" s="15">
        <f t="shared" si="10"/>
        <v>18.703397162372028</v>
      </c>
      <c r="L18" s="15">
        <f t="shared" si="11"/>
        <v>95.086961366917734</v>
      </c>
    </row>
    <row r="19" s="1" customFormat="1" ht="29.449999999999999" customHeight="1">
      <c r="A19" s="13">
        <v>14</v>
      </c>
      <c r="B19" s="14" t="s">
        <v>27</v>
      </c>
      <c r="C19" s="15">
        <v>833500</v>
      </c>
      <c r="D19" s="15">
        <v>833500</v>
      </c>
      <c r="E19" s="15">
        <v>147000</v>
      </c>
      <c r="F19" s="15">
        <v>141360</v>
      </c>
      <c r="G19" s="15">
        <f t="shared" si="6"/>
        <v>692140</v>
      </c>
      <c r="H19" s="15">
        <f t="shared" si="7"/>
        <v>692140</v>
      </c>
      <c r="I19" s="15">
        <f t="shared" si="8"/>
        <v>5640</v>
      </c>
      <c r="J19" s="15">
        <f t="shared" si="9"/>
        <v>16.959808038392321</v>
      </c>
      <c r="K19" s="15">
        <f t="shared" si="10"/>
        <v>16.959808038392321</v>
      </c>
      <c r="L19" s="15">
        <f t="shared" si="11"/>
        <v>96.16326530612244</v>
      </c>
    </row>
    <row r="20" s="1" customFormat="1">
      <c r="A20" s="13">
        <v>15</v>
      </c>
      <c r="B20" s="14" t="s">
        <v>28</v>
      </c>
      <c r="C20" s="15">
        <v>1499800</v>
      </c>
      <c r="D20" s="15">
        <v>8349965</v>
      </c>
      <c r="E20" s="15">
        <v>164842</v>
      </c>
      <c r="F20" s="15">
        <v>14212</v>
      </c>
      <c r="G20" s="15">
        <f t="shared" si="6"/>
        <v>1485588</v>
      </c>
      <c r="H20" s="15">
        <f t="shared" si="7"/>
        <v>8335753</v>
      </c>
      <c r="I20" s="15">
        <f t="shared" si="8"/>
        <v>150630</v>
      </c>
      <c r="J20" s="15">
        <f t="shared" si="9"/>
        <v>0.9475930124016535</v>
      </c>
      <c r="K20" s="15">
        <f t="shared" si="10"/>
        <v>0.17020430624559504</v>
      </c>
      <c r="L20" s="15">
        <f t="shared" si="11"/>
        <v>8.6215891581029105</v>
      </c>
    </row>
    <row r="21" s="1" customFormat="1">
      <c r="A21" s="9"/>
      <c r="B21" s="16" t="s">
        <v>29</v>
      </c>
      <c r="C21" s="17">
        <f>C6+C8+C9+C10+C11+C12+C13+C14+C15+C16+C17+C18+C19+C20+C7</f>
        <v>14607913444</v>
      </c>
      <c r="D21" s="17">
        <f t="shared" ref="D21:F21" si="12">D6+D8+D9+D10+D11+D12+D13+D14+D15+D16+D17+D18+D19+D20+D7</f>
        <v>15850490020.110001</v>
      </c>
      <c r="E21" s="17">
        <f t="shared" si="12"/>
        <v>2403783350.1399999</v>
      </c>
      <c r="F21" s="17">
        <f t="shared" si="12"/>
        <v>1964807076.6299999</v>
      </c>
      <c r="G21" s="17">
        <f t="shared" si="6"/>
        <v>12643106367.370001</v>
      </c>
      <c r="H21" s="17">
        <f t="shared" si="7"/>
        <v>13885682943.480001</v>
      </c>
      <c r="I21" s="17">
        <f t="shared" si="8"/>
        <v>438976273.50999999</v>
      </c>
      <c r="J21" s="17">
        <f t="shared" si="9"/>
        <v>13.450292433359245</v>
      </c>
      <c r="K21" s="17">
        <f t="shared" si="10"/>
        <v>12.39587592646782</v>
      </c>
      <c r="L21" s="17">
        <f t="shared" si="11"/>
        <v>81.738109905602201</v>
      </c>
    </row>
    <row r="22" s="1" customFormat="1" ht="17.449999999999999" customHeight="1">
      <c r="A22" s="9"/>
      <c r="B22" s="16" t="s">
        <v>30</v>
      </c>
      <c r="C22" s="17">
        <v>329608254</v>
      </c>
      <c r="D22" s="17">
        <v>447040230</v>
      </c>
      <c r="E22" s="17">
        <v>242754562.75</v>
      </c>
      <c r="F22" s="17">
        <v>55747664.509999998</v>
      </c>
      <c r="G22" s="17">
        <f t="shared" si="6"/>
        <v>273860589.49000001</v>
      </c>
      <c r="H22" s="17">
        <f t="shared" si="7"/>
        <v>391292565.49000001</v>
      </c>
      <c r="I22" s="17">
        <f t="shared" si="8"/>
        <v>187006898.24000001</v>
      </c>
      <c r="J22" s="17">
        <f t="shared" si="9"/>
        <v>16.913309613296274</v>
      </c>
      <c r="K22" s="17">
        <f t="shared" si="10"/>
        <v>12.470390978011084</v>
      </c>
      <c r="L22" s="17">
        <f t="shared" si="11"/>
        <v>22.964620676321353</v>
      </c>
    </row>
    <row r="23" s="1" customFormat="1">
      <c r="A23" s="9"/>
      <c r="B23" s="16" t="s">
        <v>31</v>
      </c>
      <c r="C23" s="17">
        <f>C21+C22</f>
        <v>14937521698</v>
      </c>
      <c r="D23" s="17">
        <f t="shared" ref="D23:F23" si="13">D21+D22</f>
        <v>16297530250.110001</v>
      </c>
      <c r="E23" s="17">
        <f t="shared" si="13"/>
        <v>2646537912.8899999</v>
      </c>
      <c r="F23" s="17">
        <f t="shared" si="13"/>
        <v>2020554741.1399999</v>
      </c>
      <c r="G23" s="17">
        <f t="shared" si="6"/>
        <v>12916966956.860001</v>
      </c>
      <c r="H23" s="17">
        <f t="shared" si="7"/>
        <v>14276975508.970001</v>
      </c>
      <c r="I23" s="17">
        <f t="shared" si="8"/>
        <v>625983171.75</v>
      </c>
      <c r="J23" s="17">
        <f t="shared" si="9"/>
        <v>13.526706651817175</v>
      </c>
      <c r="K23" s="17">
        <f t="shared" si="10"/>
        <v>12.397919869646273</v>
      </c>
      <c r="L23" s="17">
        <f t="shared" si="11"/>
        <v>76.347092225615199</v>
      </c>
    </row>
    <row r="24" s="1" customFormat="1" ht="12.75" customHeight="1">
      <c r="B24" s="18"/>
      <c r="C24" s="18"/>
    </row>
    <row r="25" s="1" customFormat="1"/>
    <row r="26" s="1" customFormat="1">
      <c r="D26" s="19"/>
    </row>
  </sheetData>
  <mergeCells count="2">
    <mergeCell ref="B1:C1"/>
    <mergeCell ref="B2:L2"/>
  </mergeCells>
  <printOptions headings="0" gridLines="0"/>
  <pageMargins left="0.25" right="0.25" top="0.75" bottom="0.75" header="0.25" footer="0.25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KolesnikovaEV</cp:lastModifiedBy>
  <cp:revision>1</cp:revision>
  <dcterms:created xsi:type="dcterms:W3CDTF">2021-04-12T14:52:46Z</dcterms:created>
  <dcterms:modified xsi:type="dcterms:W3CDTF">2025-05-20T06:55:36Z</dcterms:modified>
</cp:coreProperties>
</file>